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8760"/>
  </bookViews>
  <sheets>
    <sheet name="รายงานผลการใช้จ่ายงบประมาณ" sheetId="3" r:id="rId1"/>
  </sheets>
  <definedNames>
    <definedName name="_xlnm.Print_Titles" localSheetId="0">รายงานผลการใช้จ่ายงบประมาณ!$5:$6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" i="3" l="1"/>
  <c r="J29" i="3" l="1"/>
  <c r="L16" i="3" l="1"/>
  <c r="K14" i="3"/>
  <c r="L14" i="3" s="1"/>
  <c r="E38" i="3"/>
  <c r="K37" i="3"/>
  <c r="K34" i="3"/>
  <c r="K33" i="3"/>
  <c r="K31" i="3"/>
  <c r="K25" i="3"/>
  <c r="L25" i="3" s="1"/>
  <c r="K11" i="3"/>
  <c r="L11" i="3" s="1"/>
  <c r="K9" i="3"/>
  <c r="L9" i="3" s="1"/>
  <c r="K10" i="3"/>
  <c r="L10" i="3" s="1"/>
  <c r="K12" i="3"/>
  <c r="K13" i="3"/>
  <c r="L13" i="3" s="1"/>
  <c r="K15" i="3"/>
  <c r="L15" i="3" s="1"/>
  <c r="K16" i="3"/>
  <c r="K17" i="3"/>
  <c r="L17" i="3" s="1"/>
  <c r="K18" i="3"/>
  <c r="K8" i="3"/>
  <c r="K20" i="3"/>
  <c r="K19" i="3"/>
  <c r="G7" i="3"/>
  <c r="G38" i="3" s="1"/>
  <c r="H7" i="3"/>
  <c r="I7" i="3"/>
  <c r="J7" i="3"/>
  <c r="F7" i="3"/>
  <c r="F38" i="3" s="1"/>
  <c r="D7" i="3"/>
  <c r="D38" i="3" s="1"/>
  <c r="H38" i="3" l="1"/>
  <c r="J38" i="3"/>
  <c r="I38" i="3"/>
  <c r="K7" i="3"/>
  <c r="K30" i="3"/>
  <c r="K38" i="3" l="1"/>
  <c r="L7" i="3" s="1"/>
  <c r="L38" i="3" l="1"/>
</calcChain>
</file>

<file path=xl/sharedStrings.xml><?xml version="1.0" encoding="utf-8"?>
<sst xmlns="http://schemas.openxmlformats.org/spreadsheetml/2006/main" count="91" uniqueCount="58">
  <si>
    <t>ที่</t>
  </si>
  <si>
    <t>โครงการรณรงค์ป้องกัน และแก้ไขปัญหาอุบัติเหตุทางถนน</t>
  </si>
  <si>
    <t>โครงการตำรวจประสานโรงเรียน(1 ตำรวจ 1 โรงเรียน)</t>
  </si>
  <si>
    <t>โครงการปราบปรามการค้ายาเสพติด</t>
  </si>
  <si>
    <t xml:space="preserve">       - ค่าสาธารณูปโภค</t>
  </si>
  <si>
    <t xml:space="preserve">       - น้ำมันเชื้อเพลิง</t>
  </si>
  <si>
    <t xml:space="preserve">       - ค่าวัสดุสำนักงาน</t>
  </si>
  <si>
    <t xml:space="preserve">ช่วงเทศกาลสำคัญ </t>
  </si>
  <si>
    <t xml:space="preserve">       - ค่าล่วงเวลา OT</t>
  </si>
  <si>
    <t xml:space="preserve">       - ค่าซ่อมแซมยานพาหนะ</t>
  </si>
  <si>
    <t xml:space="preserve">       - ค่าจ้างเหมาบริการ</t>
  </si>
  <si>
    <t xml:space="preserve">       - ค่าวัสดุสำนักงาน (จราจร)</t>
  </si>
  <si>
    <t xml:space="preserve">       - ค่าอาหารผู้ต้องหา</t>
  </si>
  <si>
    <t xml:space="preserve">       - ค่าเบี้ยเลี้ยงการเดินทางไปราชการ</t>
  </si>
  <si>
    <t xml:space="preserve">ค่าน้ำมันเชื้อเพลิงสำหรับรถยนต์เช่า รถยนต์ตู้โดยสาร (ทดแทน)ฯ และรถยนต์เอนกประสงค์ (ทดแทน) </t>
  </si>
  <si>
    <t>รวม</t>
  </si>
  <si>
    <t>รายการ</t>
  </si>
  <si>
    <t xml:space="preserve">       - งบปฏิรูปงานสอบสวน</t>
  </si>
  <si>
    <t xml:space="preserve">       - ค่าเครื่องแบบ</t>
  </si>
  <si>
    <t>7.2 โครงการบริหารจัดการสกัดกั้นยาเสพติด (Heart Land)</t>
  </si>
  <si>
    <t>7.3 โครงการสลายโครงสร้างเครือข่ายผู้มีอิทธิพลฯ ที่เกี่ยวข้องกับยาเสพติด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</si>
  <si>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</si>
  <si>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</si>
  <si>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</si>
  <si>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</si>
  <si>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</si>
  <si>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ไม่มี</t>
  </si>
  <si>
    <t>โครงการสร้างเครือข่ายการมีส่วนร่วมของประชาชนในการป้องกันอาชญากรรมระดับตำบล</t>
  </si>
  <si>
    <t xml:space="preserve">     - ภารกิจชุมชนสัมพันธ์ ค่าล่วงเวลา OT</t>
  </si>
  <si>
    <t xml:space="preserve">     - ภารกิจชุมชนสัมพันธ์ ค่าตอบแทนอาสาสมัครตำรวจบ้าน</t>
  </si>
  <si>
    <t xml:space="preserve">      -  ค่าน้ำมันเชื้อเพลิง</t>
  </si>
  <si>
    <t xml:space="preserve">      - ค่าใช้จ่ายการประชุม</t>
  </si>
  <si>
    <t>7.1 โครงการปิดล้อมตรวจค้นเป้าหมายยาเสพติดเพื่อป้องกัน</t>
  </si>
  <si>
    <t>การแพร่ระบาดยาเสพติด</t>
  </si>
  <si>
    <t>ดำเนินการเบิกจ่าย</t>
  </si>
  <si>
    <t>โครงการ การบังคับใช้กฏหมาย อำนวยความยุติธรรมและบริการประชาชนกิจกรรม การบังคับใช้กฏหมาย 
และบริการประชาชน</t>
  </si>
  <si>
    <t>รวมเบิก</t>
  </si>
  <si>
    <t xml:space="preserve">             จึงเรียนมาเพื่อโปรดทราบ</t>
  </si>
  <si>
    <t>เจ้าหน้าที่การเงิน</t>
  </si>
  <si>
    <r>
      <rPr>
        <sz val="16"/>
        <color theme="0"/>
        <rFont val="TH SarabunPSK"/>
        <family val="2"/>
      </rPr>
      <t>"</t>
    </r>
    <r>
      <rPr>
        <sz val="16"/>
        <color theme="1"/>
        <rFont val="TH SarabunPSK"/>
        <family val="2"/>
        <charset val="222"/>
      </rPr>
      <t>- รับทราบ</t>
    </r>
  </si>
  <si>
    <t xml:space="preserve">           พ.ต.อ.</t>
  </si>
  <si>
    <t xml:space="preserve">            ตามแผนการใช้งบประมาณ และยอดการจัดสรรงบประมาณให้กับสถานีตำรวจเพื่อใช้ในการขับเคลื่อนภารกิจหลักของสถานีตำรวจ งบประมาณไตรมาส 1 และ 2 ที่ผ่านมา งบประมาณค่าจ้างเหมาบริการ (แม่บ้านทำความสะอาด และงบค่าสาธารณูปโภค ซึ่งประกอบด้วยค่าน้ำ ค่าไฟ เป็นต้น ไม่เพียงพอต่อการเบิกจ่าย จึงดำเนินการปรับงบประมาณค่าล่วงเวลาของเจ้าหน้าที่มาใช้ในการเบิกจ่ายดังกล่าว เพื่อให้เพียงพอต่อการเบิกจ่ายดังกล่าวตามข้อมูลตามตารางที่ปรากฎนี้ แต่มีงบประมาณเพียงพอสำหรับการเบิกจ่าย</t>
  </si>
  <si>
    <t xml:space="preserve">   - ส่งตัวผู้ป่วยไปบำบัด</t>
  </si>
  <si>
    <t xml:space="preserve">   - นำมันยาเสพติด</t>
  </si>
  <si>
    <t xml:space="preserve"> </t>
  </si>
  <si>
    <t>-</t>
  </si>
  <si>
    <t>รายงานผลการใช้จ่ายงบประมาณ สถานีตำรวจภูธรศรีมโหสถ</t>
  </si>
  <si>
    <t>( สมเกียรติ เพ็ญศิริสมบูรณ์ )</t>
  </si>
  <si>
    <t>ผกก.สภ.ศรีมโหสถ</t>
  </si>
  <si>
    <t>( พงษ์บวร บัววเรือง )</t>
  </si>
  <si>
    <t>ผบ.หมู่(ป.)สภ.ศรีมโหสถ</t>
  </si>
  <si>
    <t>เรียน ผกก.สภ.ศรีมโหสถ</t>
  </si>
  <si>
    <t xml:space="preserve">7.4 โครงการตำบลยั่งยืน เพื่อแก้ไขปัญหายาเสพติด แบบครบวงจรตามยุทธศาสตร์ชาติ  </t>
  </si>
  <si>
    <t>โครงการสร้างภูมิคุ้มกันและป้องกันยาเสพติดกิจกรรมการสร้างภูมิคุ้มกันในกลุ่มเป้าหมายระดับโรงเรียนประถมศึกษาและมัธยมศึกษาหรือเทียบเท่า (D.A.R.E)
    จำนวน  22 ห้องเรียน ห้องละ 3,900 บาท</t>
  </si>
  <si>
    <t>จ.ส.ต.</t>
  </si>
  <si>
    <t>ประจำปีงบประมาณ พ.ศ. 2569 ไตรมาสที่ 1 - 2</t>
  </si>
  <si>
    <t xml:space="preserve"> ข้อมูล ณ วันที่ 31 มีนาคม พ.ศ. 2569</t>
  </si>
  <si>
    <t xml:space="preserve">       - เทศกาลปีใหม่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</si>
</sst>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34"/>
      <charset val="222"/>
    </font>
    <font>
      <b/>
      <sz val="16"/>
      <color theme="1"/>
      <name val="TH SarabunPSK"/>
      <family val="34"/>
      <charset val="222"/>
    </font>
    <font>
      <sz val="16"/>
      <name val="TH SarabunPSK"/>
      <family val="34"/>
      <charset val="222"/>
    </font>
    <font>
      <sz val="16"/>
      <color rgb="FFFF0000"/>
      <name val="TH SarabunPSK"/>
      <family val="34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sz val="16"/>
      <color theme="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6" xfId="0" applyFont="1" applyBorder="1" applyAlignment="1">
      <alignment horizontal="center" vertical="center"/>
    </xf>
    <xf numFmtId="187" fontId="4" fillId="0" borderId="6" xfId="1" applyNumberFormat="1" applyFont="1" applyFill="1" applyBorder="1" applyAlignment="1">
      <alignment horizontal="center" vertical="top"/>
    </xf>
    <xf numFmtId="187" fontId="4" fillId="0" borderId="5" xfId="1" applyNumberFormat="1" applyFont="1" applyFill="1" applyBorder="1" applyAlignment="1">
      <alignment horizontal="center"/>
    </xf>
    <xf numFmtId="0" fontId="4" fillId="0" borderId="6" xfId="0" applyFont="1" applyBorder="1"/>
    <xf numFmtId="187" fontId="4" fillId="0" borderId="9" xfId="1" applyNumberFormat="1" applyFont="1" applyFill="1" applyBorder="1" applyAlignment="1">
      <alignment horizontal="center" vertical="top"/>
    </xf>
    <xf numFmtId="187" fontId="6" fillId="0" borderId="2" xfId="1" applyNumberFormat="1" applyFont="1" applyFill="1" applyBorder="1"/>
    <xf numFmtId="0" fontId="7" fillId="0" borderId="2" xfId="0" applyFont="1" applyBorder="1" applyAlignment="1">
      <alignment horizontal="center"/>
    </xf>
    <xf numFmtId="0" fontId="6" fillId="0" borderId="2" xfId="0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87" fontId="4" fillId="0" borderId="2" xfId="1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87" fontId="4" fillId="0" borderId="6" xfId="1" applyNumberFormat="1" applyFont="1" applyFill="1" applyBorder="1"/>
    <xf numFmtId="0" fontId="6" fillId="4" borderId="9" xfId="0" applyFont="1" applyFill="1" applyBorder="1" applyAlignment="1">
      <alignment horizontal="center" vertical="top"/>
    </xf>
    <xf numFmtId="43" fontId="4" fillId="0" borderId="2" xfId="1" applyFont="1" applyFill="1" applyBorder="1" applyAlignment="1">
      <alignment horizontal="center" vertical="center"/>
    </xf>
    <xf numFmtId="43" fontId="6" fillId="0" borderId="2" xfId="0" applyNumberFormat="1" applyFont="1" applyBorder="1" applyAlignment="1">
      <alignment horizontal="center"/>
    </xf>
    <xf numFmtId="0" fontId="5" fillId="4" borderId="5" xfId="0" applyFont="1" applyFill="1" applyBorder="1" applyAlignment="1">
      <alignment horizontal="center" vertical="top"/>
    </xf>
    <xf numFmtId="0" fontId="4" fillId="4" borderId="5" xfId="0" applyFont="1" applyFill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4" fillId="4" borderId="8" xfId="0" applyFont="1" applyFill="1" applyBorder="1"/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/>
    <xf numFmtId="43" fontId="4" fillId="0" borderId="5" xfId="1" applyFont="1" applyFill="1" applyBorder="1" applyAlignment="1">
      <alignment horizontal="center" vertical="center"/>
    </xf>
    <xf numFmtId="187" fontId="6" fillId="4" borderId="2" xfId="1" applyNumberFormat="1" applyFont="1" applyFill="1" applyBorder="1" applyAlignment="1">
      <alignment horizontal="center"/>
    </xf>
    <xf numFmtId="43" fontId="4" fillId="4" borderId="9" xfId="1" applyFont="1" applyFill="1" applyBorder="1" applyAlignment="1">
      <alignment horizontal="center" vertical="top" wrapText="1"/>
    </xf>
    <xf numFmtId="187" fontId="4" fillId="4" borderId="9" xfId="1" applyNumberFormat="1" applyFont="1" applyFill="1" applyBorder="1" applyAlignment="1">
      <alignment horizontal="center" vertical="top"/>
    </xf>
    <xf numFmtId="0" fontId="5" fillId="4" borderId="9" xfId="0" applyFont="1" applyFill="1" applyBorder="1" applyAlignment="1">
      <alignment horizontal="center"/>
    </xf>
    <xf numFmtId="187" fontId="6" fillId="4" borderId="9" xfId="1" applyNumberFormat="1" applyFont="1" applyFill="1" applyBorder="1" applyAlignment="1">
      <alignment horizontal="center"/>
    </xf>
    <xf numFmtId="0" fontId="4" fillId="0" borderId="9" xfId="0" applyFont="1" applyBorder="1"/>
    <xf numFmtId="0" fontId="4" fillId="4" borderId="10" xfId="0" applyFont="1" applyFill="1" applyBorder="1"/>
    <xf numFmtId="0" fontId="4" fillId="4" borderId="10" xfId="0" applyFont="1" applyFill="1" applyBorder="1" applyAlignment="1">
      <alignment horizontal="center"/>
    </xf>
    <xf numFmtId="187" fontId="4" fillId="4" borderId="9" xfId="1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vertical="top"/>
    </xf>
    <xf numFmtId="0" fontId="4" fillId="4" borderId="9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center"/>
    </xf>
    <xf numFmtId="187" fontId="6" fillId="0" borderId="9" xfId="1" applyNumberFormat="1" applyFont="1" applyFill="1" applyBorder="1" applyAlignment="1">
      <alignment horizontal="center"/>
    </xf>
    <xf numFmtId="187" fontId="6" fillId="0" borderId="9" xfId="1" applyNumberFormat="1" applyFont="1" applyFill="1" applyBorder="1" applyAlignment="1">
      <alignment horizontal="center" vertical="top"/>
    </xf>
    <xf numFmtId="0" fontId="6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187" fontId="6" fillId="4" borderId="11" xfId="0" applyNumberFormat="1" applyFont="1" applyFill="1" applyBorder="1" applyAlignment="1">
      <alignment vertical="top" wrapText="1"/>
    </xf>
    <xf numFmtId="187" fontId="2" fillId="5" borderId="9" xfId="0" applyNumberFormat="1" applyFont="1" applyFill="1" applyBorder="1"/>
    <xf numFmtId="17" fontId="2" fillId="2" borderId="9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top" wrapText="1"/>
    </xf>
    <xf numFmtId="43" fontId="4" fillId="0" borderId="5" xfId="0" applyNumberFormat="1" applyFont="1" applyBorder="1" applyAlignment="1">
      <alignment horizontal="center" vertical="center"/>
    </xf>
    <xf numFmtId="43" fontId="4" fillId="0" borderId="2" xfId="0" applyNumberFormat="1" applyFont="1" applyBorder="1" applyAlignment="1">
      <alignment horizontal="center" vertical="center"/>
    </xf>
    <xf numFmtId="43" fontId="4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top" wrapText="1"/>
    </xf>
    <xf numFmtId="43" fontId="4" fillId="4" borderId="14" xfId="0" applyNumberFormat="1" applyFont="1" applyFill="1" applyBorder="1" applyAlignment="1">
      <alignment horizontal="center" vertical="center"/>
    </xf>
    <xf numFmtId="43" fontId="4" fillId="4" borderId="15" xfId="0" applyNumberFormat="1" applyFont="1" applyFill="1" applyBorder="1" applyAlignment="1">
      <alignment horizontal="center" vertical="center"/>
    </xf>
    <xf numFmtId="43" fontId="4" fillId="0" borderId="2" xfId="0" applyNumberFormat="1" applyFont="1" applyBorder="1" applyAlignment="1">
      <alignment horizontal="center"/>
    </xf>
    <xf numFmtId="43" fontId="4" fillId="4" borderId="11" xfId="0" applyNumberFormat="1" applyFont="1" applyFill="1" applyBorder="1" applyAlignment="1">
      <alignment horizontal="center" vertical="top" wrapText="1"/>
    </xf>
    <xf numFmtId="43" fontId="4" fillId="4" borderId="9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43" fontId="4" fillId="0" borderId="6" xfId="1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43" fontId="4" fillId="0" borderId="2" xfId="1" applyFont="1" applyFill="1" applyBorder="1" applyAlignment="1">
      <alignment horizontal="center" vertical="top"/>
    </xf>
    <xf numFmtId="43" fontId="4" fillId="0" borderId="1" xfId="1" applyFont="1" applyFill="1" applyBorder="1" applyAlignment="1">
      <alignment horizontal="center" vertical="top"/>
    </xf>
    <xf numFmtId="43" fontId="3" fillId="0" borderId="2" xfId="1" applyFont="1" applyBorder="1" applyAlignment="1">
      <alignment horizontal="center"/>
    </xf>
    <xf numFmtId="43" fontId="3" fillId="0" borderId="2" xfId="1" applyFont="1" applyFill="1" applyBorder="1" applyAlignment="1">
      <alignment horizontal="left" vertical="top" wrapText="1"/>
    </xf>
    <xf numFmtId="43" fontId="3" fillId="0" borderId="1" xfId="1" applyFont="1" applyFill="1" applyBorder="1" applyAlignment="1">
      <alignment vertical="top" wrapText="1"/>
    </xf>
    <xf numFmtId="43" fontId="4" fillId="4" borderId="10" xfId="1" applyFont="1" applyFill="1" applyBorder="1" applyAlignment="1">
      <alignment horizontal="center" vertical="top"/>
    </xf>
    <xf numFmtId="43" fontId="6" fillId="4" borderId="10" xfId="1" applyFont="1" applyFill="1" applyBorder="1" applyAlignment="1">
      <alignment horizontal="center"/>
    </xf>
    <xf numFmtId="43" fontId="6" fillId="0" borderId="1" xfId="1" applyFont="1" applyFill="1" applyBorder="1"/>
    <xf numFmtId="43" fontId="3" fillId="0" borderId="1" xfId="1" applyFont="1" applyFill="1" applyBorder="1" applyAlignment="1">
      <alignment horizontal="left" vertical="top" wrapText="1"/>
    </xf>
    <xf numFmtId="43" fontId="4" fillId="4" borderId="8" xfId="1" applyFont="1" applyFill="1" applyBorder="1" applyAlignment="1">
      <alignment horizontal="center"/>
    </xf>
    <xf numFmtId="43" fontId="3" fillId="4" borderId="8" xfId="1" applyFont="1" applyFill="1" applyBorder="1" applyAlignment="1">
      <alignment horizontal="center"/>
    </xf>
    <xf numFmtId="43" fontId="4" fillId="4" borderId="7" xfId="1" applyFont="1" applyFill="1" applyBorder="1" applyAlignment="1">
      <alignment horizontal="center"/>
    </xf>
    <xf numFmtId="43" fontId="3" fillId="4" borderId="7" xfId="1" applyFont="1" applyFill="1" applyBorder="1" applyAlignment="1">
      <alignment horizontal="left" vertical="top" wrapText="1"/>
    </xf>
    <xf numFmtId="43" fontId="4" fillId="4" borderId="9" xfId="1" applyFont="1" applyFill="1" applyBorder="1" applyAlignment="1">
      <alignment horizontal="center"/>
    </xf>
    <xf numFmtId="43" fontId="3" fillId="4" borderId="9" xfId="1" applyFont="1" applyFill="1" applyBorder="1" applyAlignment="1">
      <alignment horizontal="center"/>
    </xf>
    <xf numFmtId="43" fontId="4" fillId="0" borderId="5" xfId="1" applyFont="1" applyFill="1" applyBorder="1" applyAlignment="1">
      <alignment horizontal="center"/>
    </xf>
    <xf numFmtId="43" fontId="3" fillId="0" borderId="5" xfId="1" applyFont="1" applyBorder="1"/>
    <xf numFmtId="43" fontId="4" fillId="0" borderId="6" xfId="1" applyFont="1" applyFill="1" applyBorder="1"/>
    <xf numFmtId="43" fontId="4" fillId="4" borderId="9" xfId="1" applyFont="1" applyFill="1" applyBorder="1" applyAlignment="1">
      <alignment horizontal="center" vertical="top"/>
    </xf>
    <xf numFmtId="43" fontId="6" fillId="4" borderId="5" xfId="1" applyFont="1" applyFill="1" applyBorder="1" applyAlignment="1">
      <alignment horizontal="center"/>
    </xf>
    <xf numFmtId="43" fontId="3" fillId="0" borderId="2" xfId="1" applyFont="1" applyBorder="1"/>
    <xf numFmtId="43" fontId="6" fillId="0" borderId="9" xfId="1" applyFont="1" applyFill="1" applyBorder="1" applyAlignment="1">
      <alignment horizontal="center"/>
    </xf>
    <xf numFmtId="43" fontId="3" fillId="0" borderId="9" xfId="1" applyFont="1" applyBorder="1"/>
    <xf numFmtId="43" fontId="6" fillId="0" borderId="9" xfId="1" applyFont="1" applyFill="1" applyBorder="1" applyAlignment="1">
      <alignment horizontal="center" vertical="top"/>
    </xf>
    <xf numFmtId="43" fontId="4" fillId="0" borderId="9" xfId="1" applyFont="1" applyFill="1" applyBorder="1" applyAlignment="1">
      <alignment horizontal="center" vertical="top"/>
    </xf>
    <xf numFmtId="43" fontId="8" fillId="4" borderId="10" xfId="1" applyFont="1" applyFill="1" applyBorder="1" applyAlignment="1">
      <alignment vertical="top" wrapText="1"/>
    </xf>
    <xf numFmtId="43" fontId="8" fillId="4" borderId="9" xfId="1" applyFont="1" applyFill="1" applyBorder="1" applyAlignment="1">
      <alignment vertical="top"/>
    </xf>
    <xf numFmtId="43" fontId="6" fillId="4" borderId="9" xfId="0" applyNumberFormat="1" applyFont="1" applyFill="1" applyBorder="1" applyAlignment="1">
      <alignment vertical="top" wrapText="1"/>
    </xf>
    <xf numFmtId="43" fontId="8" fillId="0" borderId="1" xfId="1" applyFont="1" applyFill="1" applyBorder="1" applyAlignment="1">
      <alignment horizontal="left" vertical="top" wrapText="1"/>
    </xf>
    <xf numFmtId="43" fontId="8" fillId="0" borderId="1" xfId="1" applyFont="1" applyBorder="1" applyAlignment="1">
      <alignment horizontal="center"/>
    </xf>
    <xf numFmtId="43" fontId="8" fillId="4" borderId="8" xfId="1" applyFont="1" applyFill="1" applyBorder="1" applyAlignment="1">
      <alignment horizontal="center"/>
    </xf>
    <xf numFmtId="43" fontId="8" fillId="4" borderId="7" xfId="1" applyFont="1" applyFill="1" applyBorder="1" applyAlignment="1">
      <alignment horizontal="left" vertical="top" wrapText="1"/>
    </xf>
    <xf numFmtId="43" fontId="8" fillId="4" borderId="9" xfId="1" applyFont="1" applyFill="1" applyBorder="1" applyAlignment="1">
      <alignment horizontal="center"/>
    </xf>
    <xf numFmtId="43" fontId="8" fillId="4" borderId="5" xfId="1" applyFont="1" applyFill="1" applyBorder="1"/>
    <xf numFmtId="43" fontId="8" fillId="0" borderId="5" xfId="1" applyFont="1" applyBorder="1"/>
    <xf numFmtId="43" fontId="8" fillId="0" borderId="2" xfId="1" applyFont="1" applyBorder="1"/>
    <xf numFmtId="43" fontId="8" fillId="0" borderId="9" xfId="1" applyFont="1" applyBorder="1"/>
    <xf numFmtId="43" fontId="8" fillId="0" borderId="9" xfId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top"/>
    </xf>
    <xf numFmtId="2" fontId="10" fillId="4" borderId="9" xfId="0" applyNumberFormat="1" applyFont="1" applyFill="1" applyBorder="1" applyAlignment="1">
      <alignment horizontal="right" vertical="top" wrapText="1"/>
    </xf>
    <xf numFmtId="2" fontId="9" fillId="4" borderId="9" xfId="0" applyNumberFormat="1" applyFont="1" applyFill="1" applyBorder="1" applyAlignment="1">
      <alignment horizontal="right" vertical="top"/>
    </xf>
    <xf numFmtId="2" fontId="9" fillId="4" borderId="5" xfId="0" applyNumberFormat="1" applyFont="1" applyFill="1" applyBorder="1" applyAlignment="1">
      <alignment horizontal="right"/>
    </xf>
    <xf numFmtId="2" fontId="9" fillId="4" borderId="9" xfId="0" applyNumberFormat="1" applyFont="1" applyFill="1" applyBorder="1" applyAlignment="1">
      <alignment horizontal="right"/>
    </xf>
    <xf numFmtId="43" fontId="8" fillId="0" borderId="5" xfId="1" applyFont="1" applyBorder="1" applyAlignment="1">
      <alignment horizontal="center"/>
    </xf>
    <xf numFmtId="43" fontId="8" fillId="0" borderId="2" xfId="1" applyFont="1" applyBorder="1" applyAlignment="1">
      <alignment horizontal="center"/>
    </xf>
    <xf numFmtId="43" fontId="8" fillId="0" borderId="6" xfId="1" applyFont="1" applyBorder="1" applyAlignment="1">
      <alignment horizontal="center"/>
    </xf>
    <xf numFmtId="43" fontId="3" fillId="0" borderId="5" xfId="1" applyFont="1" applyFill="1" applyBorder="1"/>
    <xf numFmtId="43" fontId="8" fillId="0" borderId="5" xfId="1" applyFont="1" applyFill="1" applyBorder="1"/>
    <xf numFmtId="43" fontId="3" fillId="0" borderId="6" xfId="1" applyFont="1" applyFill="1" applyBorder="1"/>
    <xf numFmtId="43" fontId="11" fillId="4" borderId="9" xfId="1" applyFont="1" applyFill="1" applyBorder="1" applyAlignment="1">
      <alignment horizontal="center" vertical="top" wrapText="1"/>
    </xf>
    <xf numFmtId="43" fontId="8" fillId="0" borderId="6" xfId="1" applyFont="1" applyFill="1" applyBorder="1"/>
    <xf numFmtId="187" fontId="9" fillId="5" borderId="9" xfId="0" applyNumberFormat="1" applyFont="1" applyFill="1" applyBorder="1"/>
    <xf numFmtId="2" fontId="9" fillId="0" borderId="2" xfId="0" applyNumberFormat="1" applyFont="1" applyBorder="1" applyAlignment="1">
      <alignment horizontal="right"/>
    </xf>
    <xf numFmtId="2" fontId="9" fillId="0" borderId="5" xfId="0" applyNumberFormat="1" applyFont="1" applyBorder="1" applyAlignment="1">
      <alignment horizontal="right"/>
    </xf>
    <xf numFmtId="2" fontId="9" fillId="0" borderId="6" xfId="0" applyNumberFormat="1" applyFont="1" applyBorder="1" applyAlignment="1">
      <alignment horizontal="right"/>
    </xf>
    <xf numFmtId="2" fontId="9" fillId="4" borderId="6" xfId="0" applyNumberFormat="1" applyFont="1" applyFill="1" applyBorder="1" applyAlignment="1">
      <alignment horizontal="right" vertical="top"/>
    </xf>
    <xf numFmtId="2" fontId="9" fillId="0" borderId="9" xfId="0" applyNumberFormat="1" applyFont="1" applyBorder="1" applyAlignment="1">
      <alignment horizontal="right"/>
    </xf>
    <xf numFmtId="2" fontId="9" fillId="5" borderId="9" xfId="0" applyNumberFormat="1" applyFont="1" applyFill="1" applyBorder="1" applyAlignment="1">
      <alignment horizontal="right"/>
    </xf>
    <xf numFmtId="0" fontId="9" fillId="0" borderId="0" xfId="0" applyFont="1"/>
    <xf numFmtId="2" fontId="9" fillId="0" borderId="9" xfId="0" applyNumberFormat="1" applyFont="1" applyBorder="1" applyAlignment="1">
      <alignment horizontal="right" vertical="top"/>
    </xf>
    <xf numFmtId="43" fontId="6" fillId="4" borderId="9" xfId="0" applyNumberFormat="1" applyFont="1" applyFill="1" applyBorder="1" applyAlignment="1">
      <alignment horizontal="center" vertical="top"/>
    </xf>
    <xf numFmtId="0" fontId="11" fillId="4" borderId="9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2" xfId="0" quotePrefix="1" applyFont="1" applyBorder="1" applyAlignment="1">
      <alignment horizontal="center" vertical="top"/>
    </xf>
    <xf numFmtId="0" fontId="8" fillId="4" borderId="9" xfId="0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187" fontId="9" fillId="5" borderId="9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3" fontId="4" fillId="0" borderId="5" xfId="0" applyNumberFormat="1" applyFont="1" applyBorder="1" applyAlignment="1">
      <alignment horizontal="center" vertical="top" wrapText="1"/>
    </xf>
    <xf numFmtId="43" fontId="4" fillId="0" borderId="6" xfId="0" applyNumberFormat="1" applyFont="1" applyBorder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>
      <alignment horizontal="left"/>
    </xf>
    <xf numFmtId="43" fontId="3" fillId="0" borderId="9" xfId="1" applyFont="1" applyBorder="1" applyAlignment="1">
      <alignment vertical="top"/>
    </xf>
    <xf numFmtId="0" fontId="6" fillId="0" borderId="5" xfId="0" applyFont="1" applyBorder="1" applyAlignment="1">
      <alignment vertical="top" wrapText="1"/>
    </xf>
    <xf numFmtId="43" fontId="6" fillId="0" borderId="5" xfId="0" applyNumberFormat="1" applyFont="1" applyBorder="1" applyAlignment="1">
      <alignment horizontal="center" vertical="top" wrapText="1"/>
    </xf>
    <xf numFmtId="187" fontId="6" fillId="0" borderId="5" xfId="1" applyNumberFormat="1" applyFont="1" applyFill="1" applyBorder="1" applyAlignment="1">
      <alignment horizontal="center" vertical="top"/>
    </xf>
    <xf numFmtId="43" fontId="6" fillId="0" borderId="5" xfId="1" applyFont="1" applyFill="1" applyBorder="1" applyAlignment="1">
      <alignment horizontal="center" vertical="top"/>
    </xf>
    <xf numFmtId="43" fontId="8" fillId="0" borderId="5" xfId="1" applyFont="1" applyBorder="1" applyAlignment="1">
      <alignment vertical="top"/>
    </xf>
    <xf numFmtId="2" fontId="9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 wrapText="1"/>
    </xf>
    <xf numFmtId="43" fontId="6" fillId="0" borderId="6" xfId="0" applyNumberFormat="1" applyFont="1" applyBorder="1" applyAlignment="1">
      <alignment horizontal="center" vertical="top" wrapText="1"/>
    </xf>
    <xf numFmtId="187" fontId="6" fillId="0" borderId="6" xfId="1" applyNumberFormat="1" applyFont="1" applyFill="1" applyBorder="1" applyAlignment="1">
      <alignment horizontal="center" vertical="top"/>
    </xf>
    <xf numFmtId="43" fontId="6" fillId="0" borderId="6" xfId="1" applyFont="1" applyFill="1" applyBorder="1" applyAlignment="1">
      <alignment horizontal="center" vertical="top"/>
    </xf>
    <xf numFmtId="43" fontId="8" fillId="0" borderId="6" xfId="1" applyFont="1" applyBorder="1" applyAlignment="1">
      <alignment vertical="top"/>
    </xf>
    <xf numFmtId="2" fontId="9" fillId="0" borderId="6" xfId="0" applyNumberFormat="1" applyFont="1" applyBorder="1" applyAlignment="1">
      <alignment horizontal="right" vertical="top"/>
    </xf>
    <xf numFmtId="43" fontId="8" fillId="0" borderId="2" xfId="1" applyFont="1" applyBorder="1" applyAlignment="1">
      <alignment horizontal="center" vertical="top"/>
    </xf>
    <xf numFmtId="187" fontId="6" fillId="0" borderId="2" xfId="1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187" fontId="4" fillId="4" borderId="5" xfId="1" applyNumberFormat="1" applyFont="1" applyFill="1" applyBorder="1" applyAlignment="1">
      <alignment horizontal="center" vertical="top"/>
    </xf>
    <xf numFmtId="187" fontId="4" fillId="4" borderId="6" xfId="1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6" fillId="4" borderId="9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jpe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806826</xdr:colOff>
      <xdr:row>43</xdr:row>
      <xdr:rowOff>324970</xdr:rowOff>
    </xdr:from>
    <xdr:to>
      <xdr:col>9</xdr:col>
      <xdr:colOff>218980</xdr:colOff>
      <xdr:row>45</xdr:row>
      <xdr:rowOff>8974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5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708" y="17077764"/>
          <a:ext cx="1339566" cy="378769"/>
        </a:xfrm>
        <a:prstGeom prst="rect">
          <a:avLst/>
        </a:prstGeom>
      </xdr:spPr>
    </xdr:pic>
    <xdr:clientData/>
  </xdr:twoCellAnchor>
  <xdr:twoCellAnchor editAs="oneCell">
    <xdr:from>
      <xdr:col>6</xdr:col>
      <xdr:colOff>44825</xdr:colOff>
      <xdr:row>50</xdr:row>
      <xdr:rowOff>89648</xdr:rowOff>
    </xdr:from>
    <xdr:to>
      <xdr:col>7</xdr:col>
      <xdr:colOff>478493</xdr:colOff>
      <xdr:row>52</xdr:row>
      <xdr:rowOff>23534</xdr:rowOff>
    </xdr:to>
    <xdr:pic>
      <xdr:nvPicPr>
        <xdr:cNvPr id="3" name="รูปภาพ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biLevel thresh="75000"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7825" y="19274119"/>
          <a:ext cx="13525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"/>
  <sheetViews>
    <sheetView tabSelected="1" view="pageBreakPreview" zoomScale="85" zoomScaleNormal="85" zoomScaleSheetLayoutView="85" workbookViewId="0">
      <selection activeCell="B22" sqref="B22"/>
    </sheetView>
  </sheetViews>
  <sheetFormatPr defaultColWidth="9" defaultRowHeight="27.75" x14ac:dyDescent="0.65"/>
  <cols>
    <col min="1" max="1" width="5.25" style="2" customWidth="1"/>
    <col min="2" max="2" width="50.375" style="2" bestFit="1" customWidth="1"/>
    <col min="3" max="3" width="18.375" style="46" customWidth="1"/>
    <col min="4" max="4" width="16" style="2" bestFit="1" customWidth="1"/>
    <col min="5" max="5" width="11.25" style="2" customWidth="1"/>
    <col min="6" max="6" width="13.5" style="2" bestFit="1" customWidth="1"/>
    <col min="7" max="7" width="12.125" style="2" bestFit="1" customWidth="1"/>
    <col min="8" max="8" width="13.25" style="2" bestFit="1" customWidth="1"/>
    <col min="9" max="9" width="12.125" style="2" bestFit="1" customWidth="1"/>
    <col min="10" max="10" width="14.125" style="2" bestFit="1" customWidth="1"/>
    <col min="11" max="11" width="13.75" style="104" bestFit="1" customWidth="1"/>
    <col min="12" max="12" width="12.125" style="125" bestFit="1" customWidth="1"/>
    <col min="13" max="13" width="16" style="138" bestFit="1" customWidth="1"/>
    <col min="14" max="16384" width="9" style="2"/>
  </cols>
  <sheetData>
    <row r="1" spans="1:13" x14ac:dyDescent="0.65">
      <c r="A1" s="158" t="s">
        <v>46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x14ac:dyDescent="0.65">
      <c r="A2" s="158" t="s">
        <v>55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3" x14ac:dyDescent="0.65">
      <c r="A3" s="158" t="s">
        <v>56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65">
      <c r="A4" s="1"/>
      <c r="B4" s="1"/>
      <c r="C4" s="1"/>
      <c r="D4" s="1"/>
      <c r="E4" s="1"/>
      <c r="F4" s="1"/>
      <c r="G4" s="1"/>
      <c r="H4" s="1"/>
      <c r="I4" s="1"/>
      <c r="J4" s="1"/>
      <c r="K4" s="103"/>
      <c r="L4" s="103"/>
      <c r="M4" s="105"/>
    </row>
    <row r="5" spans="1:13" x14ac:dyDescent="0.65">
      <c r="A5" s="159" t="s">
        <v>0</v>
      </c>
      <c r="B5" s="159" t="s">
        <v>16</v>
      </c>
      <c r="C5" s="159" t="s">
        <v>21</v>
      </c>
      <c r="D5" s="159" t="s">
        <v>22</v>
      </c>
      <c r="E5" s="172" t="s">
        <v>23</v>
      </c>
      <c r="F5" s="173"/>
      <c r="G5" s="173"/>
      <c r="H5" s="173"/>
      <c r="I5" s="173"/>
      <c r="J5" s="174"/>
      <c r="K5" s="167" t="s">
        <v>36</v>
      </c>
      <c r="L5" s="161" t="s">
        <v>24</v>
      </c>
      <c r="M5" s="163" t="s">
        <v>25</v>
      </c>
    </row>
    <row r="6" spans="1:13" ht="29.25" customHeight="1" x14ac:dyDescent="0.65">
      <c r="A6" s="160"/>
      <c r="B6" s="160"/>
      <c r="C6" s="160"/>
      <c r="D6" s="160"/>
      <c r="E6" s="49">
        <v>25112</v>
      </c>
      <c r="F6" s="49">
        <v>25143</v>
      </c>
      <c r="G6" s="49">
        <v>25173</v>
      </c>
      <c r="H6" s="49">
        <v>25204</v>
      </c>
      <c r="I6" s="49">
        <v>25235</v>
      </c>
      <c r="J6" s="49">
        <v>25263</v>
      </c>
      <c r="K6" s="168"/>
      <c r="L6" s="162"/>
      <c r="M6" s="164"/>
    </row>
    <row r="7" spans="1:13" ht="47.25" customHeight="1" x14ac:dyDescent="0.65">
      <c r="A7" s="18">
        <v>1</v>
      </c>
      <c r="B7" s="171" t="s">
        <v>35</v>
      </c>
      <c r="C7" s="171"/>
      <c r="D7" s="47">
        <f>SUM(D8:D18)</f>
        <v>1126500</v>
      </c>
      <c r="E7" s="127">
        <f>SUM(E8:E18)</f>
        <v>0</v>
      </c>
      <c r="F7" s="92">
        <f>SUM(F8:F18)</f>
        <v>8300</v>
      </c>
      <c r="G7" s="92">
        <f t="shared" ref="G7:J7" si="0">SUM(G8:G18)</f>
        <v>8300</v>
      </c>
      <c r="H7" s="92">
        <f t="shared" si="0"/>
        <v>8300</v>
      </c>
      <c r="I7" s="92">
        <f t="shared" si="0"/>
        <v>82892.83</v>
      </c>
      <c r="J7" s="92">
        <f t="shared" si="0"/>
        <v>163900</v>
      </c>
      <c r="K7" s="116">
        <f>SUM(E7:J7)</f>
        <v>271692.83</v>
      </c>
      <c r="L7" s="106">
        <f>(K38*100)/D38</f>
        <v>29.488808875690836</v>
      </c>
      <c r="M7" s="128" t="s">
        <v>26</v>
      </c>
    </row>
    <row r="8" spans="1:13" x14ac:dyDescent="0.65">
      <c r="A8" s="23"/>
      <c r="B8" s="12" t="s">
        <v>4</v>
      </c>
      <c r="C8" s="29" t="s">
        <v>34</v>
      </c>
      <c r="D8" s="5"/>
      <c r="E8" s="63">
        <v>0</v>
      </c>
      <c r="F8" s="63"/>
      <c r="G8" s="63"/>
      <c r="H8" s="63"/>
      <c r="I8" s="64"/>
      <c r="J8" s="110"/>
      <c r="K8" s="110">
        <f>SUM(E8:J8)</f>
        <v>0</v>
      </c>
      <c r="L8" s="120"/>
      <c r="M8" s="129"/>
    </row>
    <row r="9" spans="1:13" x14ac:dyDescent="0.65">
      <c r="A9" s="23"/>
      <c r="B9" s="60" t="s">
        <v>6</v>
      </c>
      <c r="C9" s="19" t="s">
        <v>34</v>
      </c>
      <c r="D9" s="157">
        <v>3900</v>
      </c>
      <c r="E9" s="65">
        <v>0</v>
      </c>
      <c r="F9" s="65">
        <v>0</v>
      </c>
      <c r="G9" s="65"/>
      <c r="H9" s="65">
        <v>0</v>
      </c>
      <c r="I9" s="66"/>
      <c r="J9" s="67">
        <v>5100</v>
      </c>
      <c r="K9" s="111">
        <f t="shared" ref="K9:K18" si="1">SUM(E9:J9)</f>
        <v>5100</v>
      </c>
      <c r="L9" s="119">
        <f t="shared" ref="L9:L17" si="2">K9*100/D9</f>
        <v>130.76923076923077</v>
      </c>
      <c r="M9" s="130"/>
    </row>
    <row r="10" spans="1:13" x14ac:dyDescent="0.65">
      <c r="A10" s="23"/>
      <c r="B10" s="60" t="s">
        <v>11</v>
      </c>
      <c r="C10" s="19" t="s">
        <v>34</v>
      </c>
      <c r="D10" s="157">
        <v>2800</v>
      </c>
      <c r="E10" s="65">
        <v>0</v>
      </c>
      <c r="F10" s="65">
        <v>0</v>
      </c>
      <c r="G10" s="65"/>
      <c r="H10" s="65">
        <v>0</v>
      </c>
      <c r="I10" s="66">
        <v>0</v>
      </c>
      <c r="J10" s="67">
        <v>3600</v>
      </c>
      <c r="K10" s="111">
        <f t="shared" si="1"/>
        <v>3600</v>
      </c>
      <c r="L10" s="119">
        <f t="shared" si="2"/>
        <v>128.57142857142858</v>
      </c>
      <c r="M10" s="130"/>
    </row>
    <row r="11" spans="1:13" x14ac:dyDescent="0.65">
      <c r="A11" s="23"/>
      <c r="B11" s="60" t="s">
        <v>8</v>
      </c>
      <c r="C11" s="19" t="s">
        <v>34</v>
      </c>
      <c r="D11" s="157">
        <v>398400</v>
      </c>
      <c r="E11" s="65">
        <v>0</v>
      </c>
      <c r="F11" s="65"/>
      <c r="G11" s="65"/>
      <c r="H11" s="65">
        <v>0</v>
      </c>
      <c r="I11" s="66">
        <v>74592.83</v>
      </c>
      <c r="J11" s="67">
        <v>120000</v>
      </c>
      <c r="K11" s="111">
        <f>SUM(E11:J11)</f>
        <v>194592.83000000002</v>
      </c>
      <c r="L11" s="119">
        <f t="shared" si="2"/>
        <v>48.843581827309237</v>
      </c>
      <c r="M11" s="131"/>
    </row>
    <row r="12" spans="1:13" x14ac:dyDescent="0.65">
      <c r="A12" s="23"/>
      <c r="B12" s="60" t="s">
        <v>13</v>
      </c>
      <c r="C12" s="19" t="s">
        <v>34</v>
      </c>
      <c r="D12" s="157"/>
      <c r="E12" s="65">
        <v>0</v>
      </c>
      <c r="F12" s="65">
        <v>0</v>
      </c>
      <c r="G12" s="65">
        <v>0</v>
      </c>
      <c r="H12" s="65">
        <v>0</v>
      </c>
      <c r="I12" s="66">
        <v>0</v>
      </c>
      <c r="J12" s="67">
        <v>0</v>
      </c>
      <c r="K12" s="111">
        <f t="shared" si="1"/>
        <v>0</v>
      </c>
      <c r="L12" s="119"/>
      <c r="M12" s="130"/>
    </row>
    <row r="13" spans="1:13" x14ac:dyDescent="0.65">
      <c r="A13" s="23"/>
      <c r="B13" s="60" t="s">
        <v>9</v>
      </c>
      <c r="C13" s="19" t="s">
        <v>34</v>
      </c>
      <c r="D13" s="157">
        <v>10000</v>
      </c>
      <c r="E13" s="65">
        <v>0</v>
      </c>
      <c r="F13" s="65">
        <v>0</v>
      </c>
      <c r="G13" s="65">
        <v>0</v>
      </c>
      <c r="H13" s="65"/>
      <c r="I13" s="66">
        <v>0</v>
      </c>
      <c r="J13" s="67">
        <v>13100</v>
      </c>
      <c r="K13" s="111">
        <f t="shared" si="1"/>
        <v>13100</v>
      </c>
      <c r="L13" s="119">
        <f t="shared" si="2"/>
        <v>131</v>
      </c>
      <c r="M13" s="130"/>
    </row>
    <row r="14" spans="1:13" x14ac:dyDescent="0.65">
      <c r="A14" s="23"/>
      <c r="B14" s="60" t="s">
        <v>10</v>
      </c>
      <c r="C14" s="19" t="s">
        <v>34</v>
      </c>
      <c r="D14" s="157">
        <v>29000</v>
      </c>
      <c r="E14" s="65">
        <v>0</v>
      </c>
      <c r="F14" s="65">
        <v>8300</v>
      </c>
      <c r="G14" s="65">
        <v>8300</v>
      </c>
      <c r="H14" s="65">
        <v>8300</v>
      </c>
      <c r="I14" s="66">
        <v>8300</v>
      </c>
      <c r="J14" s="156">
        <v>8300</v>
      </c>
      <c r="K14" s="111">
        <f>SUM(F14:J14)</f>
        <v>41500</v>
      </c>
      <c r="L14" s="119">
        <f t="shared" si="2"/>
        <v>143.10344827586206</v>
      </c>
      <c r="M14" s="130"/>
    </row>
    <row r="15" spans="1:13" x14ac:dyDescent="0.65">
      <c r="A15" s="23"/>
      <c r="B15" s="60" t="s">
        <v>12</v>
      </c>
      <c r="C15" s="19" t="s">
        <v>34</v>
      </c>
      <c r="D15" s="157">
        <v>10700</v>
      </c>
      <c r="E15" s="65">
        <v>0</v>
      </c>
      <c r="F15" s="65" t="s">
        <v>44</v>
      </c>
      <c r="G15" s="65" t="s">
        <v>45</v>
      </c>
      <c r="H15" s="65" t="s">
        <v>45</v>
      </c>
      <c r="I15" s="66" t="s">
        <v>45</v>
      </c>
      <c r="J15" s="111">
        <v>7300</v>
      </c>
      <c r="K15" s="111">
        <f t="shared" si="1"/>
        <v>7300</v>
      </c>
      <c r="L15" s="119">
        <f t="shared" si="2"/>
        <v>68.224299065420567</v>
      </c>
      <c r="M15" s="130"/>
    </row>
    <row r="16" spans="1:13" x14ac:dyDescent="0.65">
      <c r="A16" s="23"/>
      <c r="B16" s="60" t="s">
        <v>5</v>
      </c>
      <c r="C16" s="19" t="s">
        <v>34</v>
      </c>
      <c r="D16" s="157">
        <v>628700</v>
      </c>
      <c r="E16" s="66">
        <v>0</v>
      </c>
      <c r="F16" s="66"/>
      <c r="G16" s="66"/>
      <c r="H16" s="66"/>
      <c r="I16" s="66"/>
      <c r="J16" s="94"/>
      <c r="K16" s="111">
        <f t="shared" si="1"/>
        <v>0</v>
      </c>
      <c r="L16" s="119">
        <f t="shared" si="2"/>
        <v>0</v>
      </c>
      <c r="M16" s="130"/>
    </row>
    <row r="17" spans="1:13" x14ac:dyDescent="0.65">
      <c r="A17" s="23"/>
      <c r="B17" s="60" t="s">
        <v>17</v>
      </c>
      <c r="C17" s="19" t="s">
        <v>34</v>
      </c>
      <c r="D17" s="157">
        <v>43000</v>
      </c>
      <c r="E17" s="65">
        <v>0</v>
      </c>
      <c r="F17" s="65">
        <v>0</v>
      </c>
      <c r="G17" s="65">
        <v>0</v>
      </c>
      <c r="H17" s="65">
        <v>0</v>
      </c>
      <c r="I17" s="66">
        <v>0</v>
      </c>
      <c r="J17" s="68">
        <v>6500</v>
      </c>
      <c r="K17" s="111">
        <f t="shared" si="1"/>
        <v>6500</v>
      </c>
      <c r="L17" s="119">
        <f t="shared" si="2"/>
        <v>15.116279069767442</v>
      </c>
      <c r="M17" s="130"/>
    </row>
    <row r="18" spans="1:13" x14ac:dyDescent="0.65">
      <c r="A18" s="24"/>
      <c r="B18" s="61" t="s">
        <v>18</v>
      </c>
      <c r="C18" s="62" t="s">
        <v>34</v>
      </c>
      <c r="D18" s="4"/>
      <c r="E18" s="66">
        <v>0</v>
      </c>
      <c r="F18" s="66">
        <v>0</v>
      </c>
      <c r="G18" s="66"/>
      <c r="H18" s="66">
        <v>0</v>
      </c>
      <c r="I18" s="66">
        <v>0</v>
      </c>
      <c r="J18" s="69">
        <v>0</v>
      </c>
      <c r="K18" s="112">
        <f t="shared" si="1"/>
        <v>0</v>
      </c>
      <c r="L18" s="121"/>
      <c r="M18" s="130"/>
    </row>
    <row r="19" spans="1:13" ht="48" x14ac:dyDescent="0.65">
      <c r="A19" s="21">
        <v>2</v>
      </c>
      <c r="B19" s="22" t="s">
        <v>14</v>
      </c>
      <c r="C19" s="31" t="s">
        <v>34</v>
      </c>
      <c r="D19" s="32"/>
      <c r="E19" s="70">
        <v>0</v>
      </c>
      <c r="F19" s="70">
        <v>0</v>
      </c>
      <c r="G19" s="70"/>
      <c r="H19" s="70"/>
      <c r="I19" s="70"/>
      <c r="J19" s="90"/>
      <c r="K19" s="90">
        <f>SUM(E19:J19)</f>
        <v>0</v>
      </c>
      <c r="L19" s="107"/>
      <c r="M19" s="132" t="s">
        <v>26</v>
      </c>
    </row>
    <row r="20" spans="1:13" ht="23.25" customHeight="1" x14ac:dyDescent="0.65">
      <c r="A20" s="33">
        <v>3</v>
      </c>
      <c r="B20" s="175" t="s">
        <v>27</v>
      </c>
      <c r="C20" s="176"/>
      <c r="D20" s="34"/>
      <c r="E20" s="71">
        <v>0</v>
      </c>
      <c r="F20" s="71">
        <v>0</v>
      </c>
      <c r="G20" s="71">
        <v>0</v>
      </c>
      <c r="H20" s="71">
        <v>0</v>
      </c>
      <c r="I20" s="71">
        <v>0</v>
      </c>
      <c r="J20" s="90"/>
      <c r="K20" s="90">
        <f>SUM(E20:J20)</f>
        <v>0</v>
      </c>
      <c r="L20" s="107"/>
      <c r="M20" s="132" t="s">
        <v>26</v>
      </c>
    </row>
    <row r="21" spans="1:13" x14ac:dyDescent="0.65">
      <c r="A21" s="9"/>
      <c r="B21" s="10" t="s">
        <v>28</v>
      </c>
      <c r="C21" s="20" t="s">
        <v>34</v>
      </c>
      <c r="D21" s="8">
        <v>29000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94"/>
      <c r="K21" s="8">
        <v>29000</v>
      </c>
      <c r="L21" s="119"/>
      <c r="M21" s="130"/>
    </row>
    <row r="22" spans="1:13" x14ac:dyDescent="0.65">
      <c r="A22" s="9"/>
      <c r="B22" s="10" t="s">
        <v>29</v>
      </c>
      <c r="C22" s="20" t="s">
        <v>34</v>
      </c>
      <c r="D22" s="8">
        <v>8000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93"/>
      <c r="K22" s="8">
        <v>8000</v>
      </c>
      <c r="L22" s="119"/>
      <c r="M22" s="130"/>
    </row>
    <row r="23" spans="1:13" x14ac:dyDescent="0.65">
      <c r="A23" s="26">
        <v>4</v>
      </c>
      <c r="B23" s="25" t="s">
        <v>1</v>
      </c>
      <c r="C23" s="55"/>
      <c r="D23" s="165"/>
      <c r="E23" s="74">
        <v>0</v>
      </c>
      <c r="F23" s="74">
        <v>0</v>
      </c>
      <c r="G23" s="74">
        <v>0</v>
      </c>
      <c r="H23" s="74"/>
      <c r="I23" s="74">
        <v>0</v>
      </c>
      <c r="J23" s="75">
        <v>0</v>
      </c>
      <c r="K23" s="95"/>
      <c r="L23" s="108"/>
      <c r="M23" s="133" t="s">
        <v>26</v>
      </c>
    </row>
    <row r="24" spans="1:13" x14ac:dyDescent="0.65">
      <c r="A24" s="27"/>
      <c r="B24" s="28" t="s">
        <v>7</v>
      </c>
      <c r="C24" s="56"/>
      <c r="D24" s="166"/>
      <c r="E24" s="76"/>
      <c r="F24" s="76"/>
      <c r="G24" s="76"/>
      <c r="H24" s="76"/>
      <c r="I24" s="76"/>
      <c r="J24" s="77"/>
      <c r="K24" s="96"/>
      <c r="L24" s="122"/>
      <c r="M24" s="134"/>
    </row>
    <row r="25" spans="1:13" x14ac:dyDescent="0.65">
      <c r="A25" s="16"/>
      <c r="B25" s="14" t="s">
        <v>57</v>
      </c>
      <c r="C25" s="57" t="s">
        <v>34</v>
      </c>
      <c r="D25" s="15">
        <v>17200</v>
      </c>
      <c r="E25" s="64"/>
      <c r="F25" s="64">
        <v>0</v>
      </c>
      <c r="G25" s="64">
        <v>0</v>
      </c>
      <c r="H25" s="64">
        <v>17200</v>
      </c>
      <c r="I25" s="64">
        <v>0</v>
      </c>
      <c r="J25" s="73">
        <v>0</v>
      </c>
      <c r="K25" s="93">
        <f>SUM(E25:J25)</f>
        <v>17200</v>
      </c>
      <c r="L25" s="119">
        <f t="shared" ref="L25" si="3">K25*100/D25</f>
        <v>100</v>
      </c>
      <c r="M25" s="130"/>
    </row>
    <row r="26" spans="1:13" x14ac:dyDescent="0.65">
      <c r="A26" s="37">
        <v>5</v>
      </c>
      <c r="B26" s="36" t="s">
        <v>2</v>
      </c>
      <c r="C26" s="58"/>
      <c r="D26" s="38"/>
      <c r="E26" s="78">
        <v>0</v>
      </c>
      <c r="F26" s="78">
        <v>0</v>
      </c>
      <c r="G26" s="78">
        <v>0</v>
      </c>
      <c r="H26" s="78"/>
      <c r="I26" s="78">
        <v>0</v>
      </c>
      <c r="J26" s="79">
        <v>0</v>
      </c>
      <c r="K26" s="97"/>
      <c r="L26" s="109"/>
      <c r="M26" s="132" t="s">
        <v>26</v>
      </c>
    </row>
    <row r="27" spans="1:13" x14ac:dyDescent="0.65">
      <c r="A27" s="11"/>
      <c r="B27" s="12" t="s">
        <v>30</v>
      </c>
      <c r="C27" s="139" t="s">
        <v>34</v>
      </c>
      <c r="D27" s="5">
        <v>1000</v>
      </c>
      <c r="E27" s="80">
        <v>0</v>
      </c>
      <c r="F27" s="80">
        <v>0</v>
      </c>
      <c r="G27" s="80">
        <v>0</v>
      </c>
      <c r="H27" s="80"/>
      <c r="I27" s="80">
        <v>0</v>
      </c>
      <c r="J27" s="113">
        <v>0</v>
      </c>
      <c r="K27" s="114">
        <v>1000</v>
      </c>
      <c r="L27" s="120"/>
      <c r="M27" s="129"/>
    </row>
    <row r="28" spans="1:13" x14ac:dyDescent="0.65">
      <c r="A28" s="3"/>
      <c r="B28" s="6" t="s">
        <v>31</v>
      </c>
      <c r="C28" s="140" t="s">
        <v>34</v>
      </c>
      <c r="D28" s="17">
        <v>2140</v>
      </c>
      <c r="E28" s="82">
        <v>0</v>
      </c>
      <c r="F28" s="82">
        <v>0</v>
      </c>
      <c r="G28" s="82">
        <v>0</v>
      </c>
      <c r="H28" s="82"/>
      <c r="I28" s="82">
        <v>0</v>
      </c>
      <c r="J28" s="115">
        <v>0</v>
      </c>
      <c r="K28" s="117">
        <v>2140</v>
      </c>
      <c r="L28" s="121"/>
      <c r="M28" s="135"/>
    </row>
    <row r="29" spans="1:13" ht="96" x14ac:dyDescent="0.65">
      <c r="A29" s="39">
        <v>6</v>
      </c>
      <c r="B29" s="40" t="s">
        <v>53</v>
      </c>
      <c r="C29" s="59" t="s">
        <v>34</v>
      </c>
      <c r="D29" s="32">
        <v>85800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91">
        <f>-D271</f>
        <v>0</v>
      </c>
      <c r="K29" s="91">
        <v>85800</v>
      </c>
      <c r="L29" s="107"/>
      <c r="M29" s="132" t="s">
        <v>26</v>
      </c>
    </row>
    <row r="30" spans="1:13" x14ac:dyDescent="0.65">
      <c r="A30" s="41">
        <v>7</v>
      </c>
      <c r="B30" s="177" t="s">
        <v>3</v>
      </c>
      <c r="C30" s="178"/>
      <c r="D30" s="30"/>
      <c r="E30" s="84">
        <v>0</v>
      </c>
      <c r="F30" s="84">
        <v>0</v>
      </c>
      <c r="G30" s="84">
        <v>0</v>
      </c>
      <c r="H30" s="84"/>
      <c r="I30" s="84"/>
      <c r="J30" s="98"/>
      <c r="K30" s="98">
        <f>SUM(E30:J30)</f>
        <v>0</v>
      </c>
      <c r="L30" s="108"/>
      <c r="M30" s="133" t="s">
        <v>26</v>
      </c>
    </row>
    <row r="31" spans="1:13" x14ac:dyDescent="0.65">
      <c r="A31" s="11"/>
      <c r="B31" s="14" t="s">
        <v>32</v>
      </c>
      <c r="C31" s="51" t="s">
        <v>34</v>
      </c>
      <c r="D31" s="5"/>
      <c r="E31" s="80">
        <v>0</v>
      </c>
      <c r="F31" s="80"/>
      <c r="G31" s="80"/>
      <c r="H31" s="80"/>
      <c r="I31" s="80"/>
      <c r="J31" s="81"/>
      <c r="K31" s="99">
        <f>SUM(E31:J31)</f>
        <v>0</v>
      </c>
      <c r="L31" s="120"/>
      <c r="M31" s="129"/>
    </row>
    <row r="32" spans="1:13" x14ac:dyDescent="0.65">
      <c r="A32" s="13"/>
      <c r="B32" s="14" t="s">
        <v>33</v>
      </c>
      <c r="C32" s="52"/>
      <c r="D32" s="15"/>
      <c r="E32" s="63"/>
      <c r="F32" s="63"/>
      <c r="G32" s="63"/>
      <c r="H32" s="63" t="s">
        <v>45</v>
      </c>
      <c r="I32" s="63"/>
      <c r="J32" s="85"/>
      <c r="K32" s="100"/>
      <c r="L32" s="119"/>
      <c r="M32" s="130"/>
    </row>
    <row r="33" spans="1:13" x14ac:dyDescent="0.65">
      <c r="A33" s="16"/>
      <c r="B33" s="35" t="s">
        <v>19</v>
      </c>
      <c r="C33" s="53" t="s">
        <v>34</v>
      </c>
      <c r="D33" s="42"/>
      <c r="E33" s="86">
        <v>0</v>
      </c>
      <c r="F33" s="86"/>
      <c r="G33" s="86">
        <v>0</v>
      </c>
      <c r="H33" s="86">
        <v>7950</v>
      </c>
      <c r="I33" s="86"/>
      <c r="J33" s="87"/>
      <c r="K33" s="101">
        <f>SUM(E33:J33)</f>
        <v>7950</v>
      </c>
      <c r="L33" s="123"/>
      <c r="M33" s="136"/>
    </row>
    <row r="34" spans="1:13" ht="48" x14ac:dyDescent="0.65">
      <c r="A34" s="9"/>
      <c r="B34" s="44" t="s">
        <v>20</v>
      </c>
      <c r="C34" s="54" t="s">
        <v>34</v>
      </c>
      <c r="D34" s="43"/>
      <c r="E34" s="88">
        <v>0</v>
      </c>
      <c r="F34" s="88">
        <v>0</v>
      </c>
      <c r="G34" s="88"/>
      <c r="H34" s="88">
        <v>7800</v>
      </c>
      <c r="I34" s="88"/>
      <c r="J34" s="143"/>
      <c r="K34" s="102">
        <f>SUM(E34:J34)</f>
        <v>7800</v>
      </c>
      <c r="L34" s="126"/>
      <c r="M34" s="136"/>
    </row>
    <row r="35" spans="1:13" x14ac:dyDescent="0.65">
      <c r="A35" s="9"/>
      <c r="B35" s="144" t="s">
        <v>42</v>
      </c>
      <c r="C35" s="145" t="s">
        <v>34</v>
      </c>
      <c r="D35" s="146"/>
      <c r="E35" s="147">
        <v>0</v>
      </c>
      <c r="F35" s="147">
        <v>0</v>
      </c>
      <c r="G35" s="147">
        <v>0</v>
      </c>
      <c r="H35" s="147"/>
      <c r="I35" s="147"/>
      <c r="J35" s="148"/>
      <c r="K35" s="148"/>
      <c r="L35" s="149"/>
      <c r="M35" s="129"/>
    </row>
    <row r="36" spans="1:13" x14ac:dyDescent="0.65">
      <c r="A36" s="9"/>
      <c r="B36" s="150" t="s">
        <v>43</v>
      </c>
      <c r="C36" s="151" t="s">
        <v>34</v>
      </c>
      <c r="D36" s="152"/>
      <c r="E36" s="153">
        <v>0</v>
      </c>
      <c r="F36" s="153">
        <v>0</v>
      </c>
      <c r="G36" s="153">
        <v>0</v>
      </c>
      <c r="H36" s="153"/>
      <c r="I36" s="153"/>
      <c r="J36" s="154"/>
      <c r="K36" s="154"/>
      <c r="L36" s="155"/>
      <c r="M36" s="135"/>
    </row>
    <row r="37" spans="1:13" ht="48" x14ac:dyDescent="0.65">
      <c r="A37" s="16"/>
      <c r="B37" s="45" t="s">
        <v>52</v>
      </c>
      <c r="C37" s="50" t="s">
        <v>34</v>
      </c>
      <c r="D37" s="7">
        <v>53000</v>
      </c>
      <c r="E37" s="89">
        <v>0</v>
      </c>
      <c r="F37" s="89">
        <v>0</v>
      </c>
      <c r="G37" s="89">
        <v>0</v>
      </c>
      <c r="H37" s="89"/>
      <c r="I37" s="89"/>
      <c r="J37" s="102"/>
      <c r="K37" s="102">
        <f>SUM(E37:J37)</f>
        <v>0</v>
      </c>
      <c r="L37" s="126"/>
      <c r="M37" s="136" t="s">
        <v>26</v>
      </c>
    </row>
    <row r="38" spans="1:13" x14ac:dyDescent="0.65">
      <c r="A38" s="179" t="s">
        <v>15</v>
      </c>
      <c r="B38" s="180"/>
      <c r="C38" s="181"/>
      <c r="D38" s="48">
        <f>D30+D29+D26+D23+D20+D19+D7</f>
        <v>1212300</v>
      </c>
      <c r="E38" s="48">
        <f>E30+E29+E26+E23+E20+E19+E7</f>
        <v>0</v>
      </c>
      <c r="F38" s="48">
        <f>F30+F29+F26+F23+F20+F19+F7</f>
        <v>8300</v>
      </c>
      <c r="G38" s="48">
        <f t="shared" ref="G38:J38" si="4">G30+G29+G26+G23+G20+G19+G7</f>
        <v>8300</v>
      </c>
      <c r="H38" s="48">
        <f t="shared" si="4"/>
        <v>8300</v>
      </c>
      <c r="I38" s="48">
        <f t="shared" si="4"/>
        <v>82892.83</v>
      </c>
      <c r="J38" s="48">
        <f t="shared" si="4"/>
        <v>163900</v>
      </c>
      <c r="K38" s="118">
        <f>K30+K29+K26+K23+K20+K19+K7</f>
        <v>357492.83</v>
      </c>
      <c r="L38" s="124">
        <f>(K38*100)/D38</f>
        <v>29.488808875690836</v>
      </c>
      <c r="M38" s="137"/>
    </row>
    <row r="40" spans="1:13" x14ac:dyDescent="0.65">
      <c r="B40" s="141" t="s">
        <v>51</v>
      </c>
      <c r="C40" s="141"/>
      <c r="D40" s="141"/>
      <c r="E40" s="141"/>
      <c r="F40" s="141"/>
      <c r="G40" s="141"/>
      <c r="H40" s="141"/>
      <c r="I40" s="141"/>
      <c r="J40" s="141"/>
      <c r="K40" s="141"/>
      <c r="L40" s="141"/>
    </row>
    <row r="41" spans="1:13" x14ac:dyDescent="0.65">
      <c r="B41" s="169" t="s">
        <v>41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</row>
    <row r="42" spans="1:13" x14ac:dyDescent="0.65"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</row>
    <row r="43" spans="1:13" x14ac:dyDescent="0.65"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</row>
    <row r="44" spans="1:13" x14ac:dyDescent="0.65">
      <c r="B44" s="141" t="s">
        <v>37</v>
      </c>
      <c r="C44" s="141"/>
      <c r="D44" s="141"/>
      <c r="E44" s="141"/>
      <c r="F44" s="141"/>
      <c r="G44" s="141"/>
      <c r="H44" s="141"/>
      <c r="I44" s="141"/>
      <c r="J44" s="141"/>
      <c r="K44" s="141"/>
      <c r="L44" s="141"/>
    </row>
    <row r="45" spans="1:13" x14ac:dyDescent="0.65">
      <c r="B45" s="141"/>
      <c r="C45" s="141"/>
      <c r="D45" s="141"/>
      <c r="E45" s="141"/>
      <c r="F45" s="141"/>
      <c r="G45" s="141"/>
      <c r="H45" s="142" t="s">
        <v>54</v>
      </c>
      <c r="I45" s="141"/>
      <c r="J45" s="141"/>
      <c r="K45" s="141"/>
      <c r="L45" s="141"/>
    </row>
    <row r="46" spans="1:13" x14ac:dyDescent="0.65">
      <c r="B46" s="141"/>
      <c r="C46" s="141"/>
      <c r="D46" s="141"/>
      <c r="E46" s="141"/>
      <c r="F46" s="141"/>
      <c r="G46" s="141"/>
      <c r="H46" s="170" t="s">
        <v>49</v>
      </c>
      <c r="I46" s="170"/>
      <c r="J46" s="170"/>
      <c r="K46" s="141"/>
      <c r="L46" s="141"/>
    </row>
    <row r="47" spans="1:13" x14ac:dyDescent="0.65">
      <c r="B47" s="141"/>
      <c r="C47" s="141"/>
      <c r="D47" s="141"/>
      <c r="E47" s="141"/>
      <c r="F47" s="141"/>
      <c r="G47" s="141"/>
      <c r="H47" s="170" t="s">
        <v>50</v>
      </c>
      <c r="I47" s="170"/>
      <c r="J47" s="170"/>
      <c r="K47" s="141"/>
      <c r="L47" s="141"/>
    </row>
    <row r="48" spans="1:13" x14ac:dyDescent="0.65">
      <c r="B48" s="141"/>
      <c r="C48" s="141"/>
      <c r="D48" s="141"/>
      <c r="E48" s="141"/>
      <c r="F48" s="141"/>
      <c r="G48" s="141"/>
      <c r="H48" s="170" t="s">
        <v>38</v>
      </c>
      <c r="I48" s="170"/>
      <c r="J48" s="170"/>
      <c r="K48" s="141"/>
      <c r="L48" s="141"/>
    </row>
    <row r="49" spans="2:12" x14ac:dyDescent="0.65"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</row>
    <row r="50" spans="2:12" x14ac:dyDescent="0.65">
      <c r="B50" s="141"/>
      <c r="C50" s="141"/>
      <c r="D50" s="141"/>
      <c r="E50" s="141"/>
      <c r="F50" s="104" t="s">
        <v>39</v>
      </c>
      <c r="G50" s="141"/>
      <c r="H50" s="141"/>
      <c r="I50" s="141"/>
      <c r="J50" s="141"/>
      <c r="K50" s="141"/>
      <c r="L50" s="141"/>
    </row>
    <row r="51" spans="2:12" x14ac:dyDescent="0.65"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</row>
    <row r="52" spans="2:12" x14ac:dyDescent="0.65">
      <c r="B52" s="141"/>
      <c r="C52" s="141"/>
      <c r="D52" s="141"/>
      <c r="E52" s="141"/>
      <c r="F52" s="142" t="s">
        <v>40</v>
      </c>
      <c r="G52" s="141"/>
      <c r="H52" s="141"/>
      <c r="I52" s="141"/>
      <c r="J52" s="141"/>
      <c r="K52" s="141"/>
      <c r="L52" s="141"/>
    </row>
    <row r="53" spans="2:12" x14ac:dyDescent="0.65">
      <c r="B53" s="141"/>
      <c r="C53" s="141"/>
      <c r="D53" s="141"/>
      <c r="E53" s="141"/>
      <c r="F53" s="170" t="s">
        <v>47</v>
      </c>
      <c r="G53" s="170"/>
      <c r="H53" s="170"/>
      <c r="I53" s="141"/>
      <c r="J53" s="141"/>
      <c r="K53" s="141"/>
      <c r="L53" s="141"/>
    </row>
    <row r="54" spans="2:12" x14ac:dyDescent="0.65">
      <c r="B54" s="141"/>
      <c r="C54" s="141"/>
      <c r="D54" s="141"/>
      <c r="E54" s="141"/>
      <c r="F54" s="170" t="s">
        <v>48</v>
      </c>
      <c r="G54" s="170"/>
      <c r="H54" s="170"/>
      <c r="I54" s="141"/>
      <c r="J54" s="141"/>
      <c r="K54" s="141"/>
      <c r="L54" s="141"/>
    </row>
  </sheetData>
  <mergeCells count="22">
    <mergeCell ref="H47:J47"/>
    <mergeCell ref="H48:J48"/>
    <mergeCell ref="F53:H53"/>
    <mergeCell ref="F54:H54"/>
    <mergeCell ref="A38:C38"/>
    <mergeCell ref="D23:D24"/>
    <mergeCell ref="K5:K6"/>
    <mergeCell ref="B41:L43"/>
    <mergeCell ref="H46:J46"/>
    <mergeCell ref="B7:C7"/>
    <mergeCell ref="E5:J5"/>
    <mergeCell ref="B20:C20"/>
    <mergeCell ref="B30:C30"/>
    <mergeCell ref="A1:M1"/>
    <mergeCell ref="A2:M2"/>
    <mergeCell ref="A3:M3"/>
    <mergeCell ref="A5:A6"/>
    <mergeCell ref="B5:B6"/>
    <mergeCell ref="C5:C6"/>
    <mergeCell ref="D5:D6"/>
    <mergeCell ref="L5:L6"/>
    <mergeCell ref="M5:M6"/>
  </mergeCells>
  <pageMargins left="0.39370078740157483" right="0.39370078740157483" top="0.39370078740157483" bottom="0.59" header="0.31496062992125984" footer="0.31496062992125984"/>
  <pageSetup paperSize="9" scale="57" fitToHeight="2" orientation="landscape" horizontalDpi="4294967293" r:id="rId1"/>
  <rowBreaks count="1" manualBreakCount="1">
    <brk id="28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รายงานผลการใช้จ่ายงบประมาณ</vt:lpstr>
      <vt:lpstr>รายงานผลการใช้จ่ายงบประมาณ!Print_Titles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kkk</cp:lastModifiedBy>
  <cp:lastPrinted>2025-04-27T12:39:59Z</cp:lastPrinted>
  <dcterms:created xsi:type="dcterms:W3CDTF">2023-05-30T14:10:06Z</dcterms:created>
  <dcterms:modified xsi:type="dcterms:W3CDTF">2026-07-24T14:40:48Z</dcterms:modified>
</cp:coreProperties>
</file>